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ersons/person.xml" ContentType="application/vnd.ms-excel.person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158" documentId="8_{A7A40022-5044-4180-9009-CCB65455B250}" xr6:coauthVersionLast="47" xr6:coauthVersionMax="47" xr10:uidLastSave="{C1855FE7-790F-45DB-B843-E63B456A3ACF}"/>
  <workbookProtection workbookAlgorithmName="SHA-512" workbookHashValue="CTA33Y11JBgLlWrzoyHOp/aZapH1icV3YyP4vbdZI4efYyOBvMZXb+7kJEoCm97dztlBhH9J5A3omjlu5QCEgA==" workbookSaltValue="rIp4zaENxuuSpSvSLzaIYA==" workbookSpinCount="100000" lockStructure="1"/>
  <bookViews>
    <workbookView showSheetTabs="0" xWindow="-110" yWindow="-110" windowWidth="19420" windowHeight="10420" xr2:uid="{00000000-000D-0000-FFFF-FFFF00000000}"/>
  </bookViews>
  <sheets>
    <sheet name="Booking form" sheetId="1" r:id="rId1"/>
    <sheet name="Lookup" sheetId="2" state="hidden" r:id="rId2"/>
  </sheets>
  <definedNames>
    <definedName name="Company_Name">'Booking form'!$B$5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E17" i="1"/>
  <c r="E18" i="1"/>
  <c r="F18" i="1" s="1"/>
  <c r="F23" i="1" s="1"/>
  <c r="E19" i="1"/>
  <c r="E20" i="1"/>
  <c r="F20" i="1" s="1"/>
  <c r="E21" i="1"/>
  <c r="E22" i="1"/>
  <c r="E23" i="1"/>
  <c r="E24" i="1"/>
  <c r="F17" i="1"/>
  <c r="F22" i="1" s="1"/>
  <c r="F19" i="1"/>
  <c r="F21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I30" i="1"/>
  <c r="B30" i="1"/>
  <c r="F24" i="1" l="1"/>
  <c r="F26" i="1" s="1"/>
  <c r="K7" i="1" l="1"/>
  <c r="K8" i="1"/>
  <c r="F28" i="1"/>
  <c r="K26" i="1" l="1"/>
  <c r="K28" i="1" s="1"/>
</calcChain>
</file>

<file path=xl/sharedStrings.xml><?xml version="1.0" encoding="utf-8"?>
<sst xmlns="http://schemas.openxmlformats.org/spreadsheetml/2006/main" count="44" uniqueCount="36">
  <si>
    <t>Payment terms</t>
  </si>
  <si>
    <t>Thank you for your business.</t>
  </si>
  <si>
    <t>Enter date</t>
  </si>
  <si>
    <t xml:space="preserve"> </t>
  </si>
  <si>
    <t>BILL TO</t>
  </si>
  <si>
    <t>Company name</t>
  </si>
  <si>
    <t>Street address</t>
  </si>
  <si>
    <t>Town/City, County/Region, Postcode</t>
  </si>
  <si>
    <t>Unit price</t>
  </si>
  <si>
    <t>Line total</t>
  </si>
  <si>
    <t>Room</t>
  </si>
  <si>
    <t>Standard</t>
  </si>
  <si>
    <t>Children's Party</t>
  </si>
  <si>
    <t>Charity</t>
  </si>
  <si>
    <t>Worship area</t>
  </si>
  <si>
    <t>Lower hall</t>
  </si>
  <si>
    <t>Upper hall</t>
  </si>
  <si>
    <t>Drum room</t>
  </si>
  <si>
    <t>Meeting room</t>
  </si>
  <si>
    <t>Kitchen</t>
  </si>
  <si>
    <t>St George's Britwell</t>
  </si>
  <si>
    <t>Your name</t>
  </si>
  <si>
    <t>Booking date</t>
  </si>
  <si>
    <t>Phone number</t>
  </si>
  <si>
    <t>Dates</t>
  </si>
  <si>
    <t>Times</t>
  </si>
  <si>
    <t>Hours</t>
  </si>
  <si>
    <t>Start Time</t>
  </si>
  <si>
    <t>End Time</t>
  </si>
  <si>
    <t>Deposit</t>
  </si>
  <si>
    <t>Total to pay</t>
  </si>
  <si>
    <t>Payment must be made at least 2 weeks in advanced</t>
  </si>
  <si>
    <t>Is this a children's party?</t>
  </si>
  <si>
    <t>Is this for a charity?</t>
  </si>
  <si>
    <t>Booking form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</si>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</sst>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164" formatCode="_(* #,##0_);_(* \(#,##0\);_(* &quot;-&quot;_);_(@_)"/>
    <numFmt numFmtId="165" formatCode="_(* #,##0.00_);_(* \(#,##0.00\);_(* &quot;-&quot;??_);_(@_)"/>
    <numFmt numFmtId="166" formatCode="_-[$£-809]* #,##0.00_-;\-[$£-809]* #,##0.00_-;_-[$£-809]* &quot;-&quot;??_-;_-@_-"/>
  </numFmts>
  <fonts count="32" x14ac:knownFonts="1">
    <font>
      <sz val="11"/>
      <color theme="1"/>
      <name val="Franklin Gothic Book"/>
      <family val="2"/>
      <scheme val="minor"/>
    </font>
    <font>
      <sz val="11"/>
      <color theme="1" tint="0.14999847407452621"/>
      <name val="Franklin Gothic Book"/>
      <family val="2"/>
    </font>
    <font>
      <sz val="11"/>
      <color theme="3"/>
      <name val="Franklin Gothic Book"/>
      <family val="2"/>
    </font>
    <font>
      <sz val="11"/>
      <color theme="1" tint="0.14999847407452621"/>
      <name val="Verdana"/>
      <family val="2"/>
      <scheme val="major"/>
    </font>
    <font>
      <sz val="11"/>
      <color theme="1" tint="0.14999847407452621"/>
      <name val="Franklin Gothic Book"/>
      <family val="2"/>
      <scheme val="minor"/>
    </font>
    <font>
      <sz val="11"/>
      <color theme="1" tint="0.34998626667073579"/>
      <name val="Franklin Gothic Book"/>
      <family val="2"/>
      <scheme val="minor"/>
    </font>
    <font>
      <sz val="11"/>
      <color theme="1" tint="0.34998626667073579"/>
      <name val="Franklin Gothic Book"/>
      <family val="2"/>
    </font>
    <font>
      <sz val="11"/>
      <color theme="3"/>
      <name val="Franklin Gothic Book"/>
      <family val="2"/>
      <scheme val="minor"/>
    </font>
    <font>
      <sz val="14"/>
      <color theme="0"/>
      <name val="Verdana"/>
      <family val="2"/>
      <scheme val="major"/>
    </font>
    <font>
      <sz val="16"/>
      <color theme="6" tint="-0.499984740745262"/>
      <name val="Verdana"/>
      <family val="2"/>
      <scheme val="major"/>
    </font>
    <font>
      <sz val="12"/>
      <color theme="0"/>
      <name val="Franklin Gothic Book"/>
      <family val="2"/>
    </font>
    <font>
      <sz val="11"/>
      <color theme="1"/>
      <name val="Verdana"/>
      <family val="2"/>
      <scheme val="major"/>
    </font>
    <font>
      <u/>
      <sz val="11"/>
      <color theme="10"/>
      <name val="Franklin Gothic Book"/>
      <family val="2"/>
      <scheme val="minor"/>
    </font>
    <font>
      <u/>
      <sz val="11"/>
      <color theme="1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8"/>
      <color theme="3"/>
      <name val="Verdana"/>
      <family val="2"/>
      <scheme val="major"/>
    </font>
    <font>
      <b/>
      <sz val="15"/>
      <color theme="3"/>
      <name val="Franklin Gothic Book"/>
      <family val="2"/>
      <scheme val="minor"/>
    </font>
    <font>
      <b/>
      <sz val="13"/>
      <color theme="3"/>
      <name val="Franklin Gothic Book"/>
      <family val="2"/>
      <scheme val="minor"/>
    </font>
    <font>
      <b/>
      <sz val="11"/>
      <color theme="3"/>
      <name val="Franklin Gothic Book"/>
      <family val="2"/>
      <scheme val="minor"/>
    </font>
    <font>
      <sz val="11"/>
      <color rgb="FF006100"/>
      <name val="Franklin Gothic Book"/>
      <family val="2"/>
      <scheme val="minor"/>
    </font>
    <font>
      <sz val="11"/>
      <color rgb="FF9C0006"/>
      <name val="Franklin Gothic Book"/>
      <family val="2"/>
      <scheme val="minor"/>
    </font>
    <font>
      <sz val="11"/>
      <color rgb="FF9C5700"/>
      <name val="Franklin Gothic Book"/>
      <family val="2"/>
      <scheme val="minor"/>
    </font>
    <font>
      <sz val="11"/>
      <color rgb="FF3F3F76"/>
      <name val="Franklin Gothic Book"/>
      <family val="2"/>
      <scheme val="minor"/>
    </font>
    <font>
      <b/>
      <sz val="11"/>
      <color rgb="FF3F3F3F"/>
      <name val="Franklin Gothic Book"/>
      <family val="2"/>
      <scheme val="minor"/>
    </font>
    <font>
      <b/>
      <sz val="11"/>
      <color rgb="FFFA7D00"/>
      <name val="Franklin Gothic Book"/>
      <family val="2"/>
      <scheme val="minor"/>
    </font>
    <font>
      <sz val="11"/>
      <color rgb="FFFA7D00"/>
      <name val="Franklin Gothic Book"/>
      <family val="2"/>
      <scheme val="minor"/>
    </font>
    <font>
      <b/>
      <sz val="11"/>
      <color theme="0"/>
      <name val="Franklin Gothic Book"/>
      <family val="2"/>
      <scheme val="minor"/>
    </font>
    <font>
      <sz val="11"/>
      <color rgb="FFFF0000"/>
      <name val="Franklin Gothic Book"/>
      <family val="2"/>
      <scheme val="minor"/>
    </font>
    <font>
      <i/>
      <sz val="11"/>
      <color rgb="FF7F7F7F"/>
      <name val="Franklin Gothic Book"/>
      <family val="2"/>
      <scheme val="minor"/>
    </font>
    <font>
      <b/>
      <sz val="11"/>
      <color theme="1"/>
      <name val="Franklin Gothic Book"/>
      <family val="2"/>
      <scheme val="minor"/>
    </font>
    <font>
      <sz val="11"/>
      <color theme="0"/>
      <name val="Franklin Gothic Book"/>
      <family val="2"/>
      <scheme val="minor"/>
    </font>
    <font>
      <sz val="28"/>
      <color theme="6" tint="-0.499984740745262"/>
      <name val="Verdana"/>
      <family val="2"/>
      <scheme val="major"/>
    </font>
  </fonts>
  <fills count="37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-0.2499465926084170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8" borderId="0" applyNumberFormat="0" applyBorder="0" applyAlignment="0" applyProtection="0"/>
    <xf numFmtId="0" fontId="22" fillId="9" borderId="7" applyNumberFormat="0" applyAlignment="0" applyProtection="0"/>
    <xf numFmtId="0" fontId="23" fillId="10" borderId="8" applyNumberFormat="0" applyAlignment="0" applyProtection="0"/>
    <xf numFmtId="0" fontId="24" fillId="10" borderId="7" applyNumberFormat="0" applyAlignment="0" applyProtection="0"/>
    <xf numFmtId="0" fontId="25" fillId="0" borderId="9" applyNumberFormat="0" applyFill="0" applyAlignment="0" applyProtection="0"/>
    <xf numFmtId="0" fontId="26" fillId="11" borderId="10" applyNumberFormat="0" applyAlignment="0" applyProtection="0"/>
    <xf numFmtId="0" fontId="27" fillId="0" borderId="0" applyNumberFormat="0" applyFill="0" applyBorder="0" applyAlignment="0" applyProtection="0"/>
    <xf numFmtId="0" fontId="14" fillId="12" borderId="11" applyNumberFormat="0" applyFont="0" applyAlignment="0" applyProtection="0"/>
    <xf numFmtId="0" fontId="28" fillId="0" borderId="0" applyNumberFormat="0" applyFill="0" applyBorder="0" applyAlignment="0" applyProtection="0"/>
    <xf numFmtId="0" fontId="29" fillId="0" borderId="12" applyNumberFormat="0" applyFill="0" applyAlignment="0" applyProtection="0"/>
    <xf numFmtId="0" fontId="30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30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30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30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30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30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right" vertical="center" indent="1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left" vertical="center" indent="1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4" fontId="2" fillId="0" borderId="0" xfId="0" applyNumberFormat="1" applyFont="1" applyAlignment="1">
      <alignment horizontal="left" vertical="center"/>
    </xf>
    <xf numFmtId="44" fontId="0" fillId="0" borderId="0" xfId="0" applyNumberFormat="1" applyAlignment="1">
      <alignment horizontal="center" vertical="center"/>
    </xf>
    <xf numFmtId="44" fontId="4" fillId="3" borderId="2" xfId="0" applyNumberFormat="1" applyFont="1" applyFill="1" applyBorder="1" applyAlignment="1">
      <alignment horizontal="center" vertical="center"/>
    </xf>
    <xf numFmtId="44" fontId="4" fillId="4" borderId="3" xfId="0" applyNumberFormat="1" applyFont="1" applyFill="1" applyBorder="1" applyAlignment="1">
      <alignment horizontal="center" vertical="center"/>
    </xf>
    <xf numFmtId="44" fontId="8" fillId="2" borderId="2" xfId="0" applyNumberFormat="1" applyFont="1" applyFill="1" applyBorder="1" applyAlignment="1">
      <alignment horizontal="center" vertical="center"/>
    </xf>
    <xf numFmtId="0" fontId="29" fillId="0" borderId="0" xfId="0" applyFont="1"/>
    <xf numFmtId="166" fontId="0" fillId="0" borderId="0" xfId="0" applyNumberFormat="1"/>
    <xf numFmtId="20" fontId="0" fillId="0" borderId="0" xfId="0" applyNumberFormat="1" applyAlignment="1">
      <alignment horizontal="center" vertical="center"/>
    </xf>
    <xf numFmtId="20" fontId="0" fillId="0" borderId="0" xfId="0" applyNumberFormat="1"/>
    <xf numFmtId="0" fontId="5" fillId="0" borderId="0" xfId="0" applyFont="1" applyAlignment="1">
      <alignment horizontal="right" vertical="center"/>
    </xf>
    <xf numFmtId="14" fontId="22" fillId="9" borderId="7" xfId="16" applyNumberFormat="1" applyAlignment="1" applyProtection="1">
      <alignment horizontal="center" vertical="center"/>
      <protection locked="0"/>
    </xf>
    <xf numFmtId="0" fontId="22" fillId="9" borderId="7" xfId="16" applyAlignment="1" applyProtection="1">
      <alignment horizontal="center" vertical="center"/>
      <protection locked="0"/>
    </xf>
    <xf numFmtId="20" fontId="22" fillId="9" borderId="7" xfId="16" applyNumberFormat="1" applyAlignment="1" applyProtection="1">
      <alignment horizontal="center" vertical="center"/>
      <protection locked="0"/>
    </xf>
    <xf numFmtId="14" fontId="22" fillId="9" borderId="7" xfId="16" applyNumberForma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14" fontId="7" fillId="0" borderId="0" xfId="0" applyNumberFormat="1" applyFont="1" applyAlignment="1" applyProtection="1">
      <alignment horizontal="left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0" fillId="5" borderId="0" xfId="0" applyFont="1" applyFill="1" applyAlignment="1">
      <alignment horizontal="center" vertical="center"/>
    </xf>
    <xf numFmtId="0" fontId="31" fillId="0" borderId="0" xfId="0" applyFont="1" applyAlignment="1">
      <alignment horizontal="right" vertical="center"/>
    </xf>
    <xf numFmtId="0" fontId="22" fillId="9" borderId="7" xfId="16" applyAlignment="1" applyProtection="1">
      <alignment horizontal="left" vertical="center"/>
      <protection locked="0"/>
    </xf>
  </cellXfs>
  <cellStyles count="49">
    <cellStyle name="20% - Accent1" xfId="26" builtinId="30" customBuiltin="1"/>
    <cellStyle name="20% - Accent2" xfId="30" builtinId="34" customBuiltin="1"/>
    <cellStyle name="20% - Accent3" xfId="34" builtinId="38" customBuiltin="1"/>
    <cellStyle name="20% - Accent4" xfId="38" builtinId="42" customBuiltin="1"/>
    <cellStyle name="20% - Accent5" xfId="42" builtinId="46" customBuiltin="1"/>
    <cellStyle name="20% - Accent6" xfId="46" builtinId="50" customBuiltin="1"/>
    <cellStyle name="40% - Accent1" xfId="27" builtinId="31" customBuiltin="1"/>
    <cellStyle name="40% - Accent2" xfId="31" builtinId="35" customBuiltin="1"/>
    <cellStyle name="40% - Accent3" xfId="35" builtinId="39" customBuiltin="1"/>
    <cellStyle name="40% - Accent4" xfId="39" builtinId="43" customBuiltin="1"/>
    <cellStyle name="40% - Accent5" xfId="43" builtinId="47" customBuiltin="1"/>
    <cellStyle name="40% - Accent6" xfId="47" builtinId="51" customBuiltin="1"/>
    <cellStyle name="60% - Accent1" xfId="28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5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4" builtinId="27" customBuiltin="1"/>
    <cellStyle name="Calculation" xfId="18" builtinId="22" customBuiltin="1"/>
    <cellStyle name="Check Cell" xfId="20" builtinId="23" customBuiltin="1"/>
    <cellStyle name="Comma" xfId="3" builtinId="3" customBuiltin="1"/>
    <cellStyle name="Comma [0]" xfId="4" builtinId="6" customBuiltin="1"/>
    <cellStyle name="Currency" xfId="5" builtinId="4" customBuiltin="1"/>
    <cellStyle name="Currency [0]" xfId="6" builtinId="7" customBuiltin="1"/>
    <cellStyle name="Explanatory Text" xfId="23" builtinId="53" customBuiltin="1"/>
    <cellStyle name="Followed Hyperlink" xfId="2" builtinId="9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Hyperlink" xfId="1" builtinId="8" customBuiltin="1"/>
    <cellStyle name="Input" xfId="16" builtinId="20" customBuiltin="1"/>
    <cellStyle name="Linked Cell" xfId="19" builtinId="24" customBuiltin="1"/>
    <cellStyle name="Neutral" xfId="15" builtinId="28" customBuiltin="1"/>
    <cellStyle name="Normal" xfId="0" builtinId="0" customBuiltin="1"/>
    <cellStyle name="Note" xfId="22" builtinId="10" customBuiltin="1"/>
    <cellStyle name="Output" xfId="17" builtinId="21" customBuiltin="1"/>
    <cellStyle name="Percent" xfId="7" builtinId="5" customBuiltin="1"/>
    <cellStyle name="Title" xfId="8" builtinId="15" customBuiltin="1"/>
    <cellStyle name="Total" xfId="24" builtinId="25" customBuiltin="1"/>
    <cellStyle name="Warning Text" xfId="21" builtinId="11" customBuiltin="1"/>
  </cellStyles>
  <dxfs count="19">
    <dxf>
      <numFmt numFmtId="1" formatCode="0"/>
    </dxf>
    <dxf>
      <numFmt numFmtId="34" formatCode="_-&quot;£&quot;* #,##0.00_-;\-&quot;£&quot;* #,##0.00_-;_-&quot;£&quot;* &quot;-&quot;??_-;_-@_-"/>
    </dxf>
    <dxf>
      <numFmt numFmtId="25" formatCode="hh:mm"/>
    </dxf>
    <dxf>
      <numFmt numFmtId="19" formatCode="dd/mm/yyyy"/>
      <protection locked="0" hidden="0"/>
    </dxf>
    <dxf>
      <font>
        <b val="0"/>
        <strike val="0"/>
        <outline val="0"/>
        <shadow val="0"/>
        <u val="none"/>
        <vertAlign val="baseline"/>
        <sz val="11"/>
        <color theme="1"/>
        <name val="Verdana"/>
        <scheme val="major"/>
      </font>
      <fill>
        <patternFill patternType="none">
          <fgColor indexed="64"/>
          <bgColor auto="1"/>
        </patternFill>
      </fill>
    </dxf>
    <dxf>
      <numFmt numFmtId="34" formatCode="_-&quot;£&quot;* #,##0.00_-;\-&quot;£&quot;* #,##0.00_-;_-&quot;£&quot;* &quot;-&quot;??_-;_-@_-"/>
    </dxf>
    <dxf>
      <numFmt numFmtId="25" formatCode="hh:mm"/>
      <border>
        <left style="thin">
          <color rgb="FF7F7F7F"/>
        </left>
      </border>
    </dxf>
    <dxf>
      <numFmt numFmtId="25" formatCode="hh:mm"/>
      <alignment horizontal="center" vertical="center" textRotation="0" wrapText="0" indent="0" justifyLastLine="0" shrinkToFit="0" readingOrder="0"/>
      <border>
        <left style="thin">
          <color rgb="FF7F7F7F"/>
        </left>
        <right/>
      </border>
      <protection locked="0" hidden="0"/>
    </dxf>
    <dxf>
      <numFmt numFmtId="25" formatCode="hh:mm"/>
      <alignment horizontal="center" vertical="center" textRotation="0" wrapText="0" indent="0" justifyLastLine="0" shrinkToFit="0" readingOrder="0"/>
      <border>
        <right style="thin">
          <color rgb="FF7F7F7F"/>
        </right>
      </border>
      <protection locked="0" hidden="0"/>
    </dxf>
    <dxf>
      <border>
        <right style="thin">
          <color rgb="FF7F7F7F"/>
        </right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theme="1"/>
        <name val="Verdana"/>
        <scheme val="major"/>
      </font>
      <fill>
        <patternFill patternType="none">
          <fgColor indexed="64"/>
          <bgColor auto="1"/>
        </patternFill>
      </fill>
    </dxf>
    <dxf>
      <fill>
        <patternFill patternType="solid">
          <fgColor theme="9" tint="0.79998168889431442"/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fgColor theme="9" tint="0.79995117038483843"/>
          <bgColor theme="0" tint="-4.9989318521683403E-2"/>
        </patternFill>
      </fill>
    </dxf>
    <dxf>
      <font>
        <b/>
        <color theme="9" tint="-0.249977111117893"/>
      </font>
    </dxf>
    <dxf>
      <font>
        <b/>
        <color theme="9" tint="-0.249977111117893"/>
      </font>
    </dxf>
    <dxf>
      <font>
        <b/>
        <color theme="9" tint="-0.249977111117893"/>
      </font>
      <border>
        <top style="thin">
          <color theme="9"/>
        </top>
      </border>
    </dxf>
    <dxf>
      <font>
        <color auto="1"/>
      </font>
      <fill>
        <patternFill patternType="none">
          <bgColor auto="1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1" tint="0.14996795556505021"/>
      </font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</dxfs>
  <tableStyles count="1" defaultTableStyle="TableStyleMedium2" defaultPivotStyle="PivotStyleLight16">
    <tableStyle name="Invoicing Template" pivot="0" count="8" xr9:uid="{00000000-0011-0000-FFFF-FFFF00000000}">
      <tableStyleElement type="wholeTable" dxfId="18"/>
      <tableStyleElement type="headerRow" dxfId="17"/>
      <tableStyleElement type="totalRow" dxfId="16"/>
      <tableStyleElement type="firstColumn" dxfId="15"/>
      <tableStyleElement type="lastColumn" dxfId="14"/>
      <tableStyleElement type="firstRowStripe" dxfId="13"/>
      <tableStyleElement type="secondRowStripe" dxfId="12"/>
      <tableStyleElement type="firstColumnStripe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theme" Target="theme/theme1.xml"/><Relationship Id="rId7" Type="http://schemas.microsoft.com/office/2022/11/relationships/FeaturePropertyBag" Target="featurePropertyBag/featurePropertyBag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29</xdr:row>
      <xdr:rowOff>0</xdr:rowOff>
    </xdr:from>
    <xdr:to>
      <xdr:col>6</xdr:col>
      <xdr:colOff>0</xdr:colOff>
      <xdr:row>31</xdr:row>
      <xdr:rowOff>0</xdr:rowOff>
    </xdr:to>
    <xdr:grpSp>
      <xdr:nvGrpSpPr>
        <xdr:cNvPr id="17" name="Group 16">
          <a:extLst>
            <a:ext uri="{FF2B5EF4-FFF2-40B4-BE49-F238E27FC236}">
              <a16:creationId xmlns:a16="http://schemas.microsoft.com/office/drawing/2014/main" id="{00000000-0008-0000-0000-00001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pSpPr/>
      </xdr:nvGrpSpPr>
      <xdr:grpSpPr>
        <a:xfrm>
          <a:off x="107950" y="9239250"/>
          <a:ext cx="6286500" cy="609600"/>
          <a:chOff x="114300" y="8991600"/>
          <a:chExt cx="6838950" cy="609600"/>
        </a:xfrm>
        <a:noFill/>
      </xdr:grpSpPr>
      <xdr:pic>
        <xdr:nvPicPr>
          <xdr:cNvPr id="5" name="Picture 4" descr="world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114300" y="8991600"/>
            <a:ext cx="4065713" cy="609600"/>
          </a:xfrm>
          <a:prstGeom prst="rect">
            <a:avLst/>
          </a:prstGeom>
          <a:grpFill/>
        </xdr:spPr>
      </xdr:pic>
      <xdr:pic>
        <xdr:nvPicPr>
          <xdr:cNvPr id="7" name="Picture 6" descr="world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4061643" y="8991600"/>
            <a:ext cx="2891607" cy="609600"/>
          </a:xfrm>
          <a:prstGeom prst="rect">
            <a:avLst/>
          </a:prstGeom>
          <a:grpFill/>
        </xdr:spPr>
      </xdr:pic>
    </xdr:grpSp>
    <xdr:clientData/>
  </xdr:twoCellAnchor>
  <xdr:twoCellAnchor>
    <xdr:from>
      <xdr:col>1</xdr:col>
      <xdr:colOff>66674</xdr:colOff>
      <xdr:row>1</xdr:row>
      <xdr:rowOff>76198</xdr:rowOff>
    </xdr:from>
    <xdr:to>
      <xdr:col>3</xdr:col>
      <xdr:colOff>507999</xdr:colOff>
      <xdr:row>1</xdr:row>
      <xdr:rowOff>819150</xdr:rowOff>
    </xdr:to>
    <xdr:grpSp>
      <xdr:nvGrpSpPr>
        <xdr:cNvPr id="12" name="Group 11" descr="Company logo placeholder" title="Company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174624" y="190498"/>
          <a:ext cx="2701925" cy="742952"/>
          <a:chOff x="209550" y="161923"/>
          <a:chExt cx="2876550" cy="742952"/>
        </a:xfrm>
      </xdr:grpSpPr>
      <xdr:sp macro="" textlink="">
        <xdr:nvSpPr>
          <xdr:cNvPr id="11" name="Rectangle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>
          <a:xfrm>
            <a:off x="209550" y="161923"/>
            <a:ext cx="594360" cy="594360"/>
          </a:xfrm>
          <a:prstGeom prst="rect">
            <a:avLst/>
          </a:prstGeom>
          <a:solidFill>
            <a:schemeClr val="accent3">
              <a:lumMod val="5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endParaRPr lang="en-US" sz="1100"/>
          </a:p>
        </xdr:txBody>
      </xdr:sp>
      <xdr:sp macro="" textlink="">
        <xdr:nvSpPr>
          <xdr:cNvPr id="23" name="Round Single Corner Rectangle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/>
        </xdr:nvSpPr>
        <xdr:spPr>
          <a:xfrm rot="16200000">
            <a:off x="376237" y="310514"/>
            <a:ext cx="594360" cy="594360"/>
          </a:xfrm>
          <a:prstGeom prst="round1Rect">
            <a:avLst>
              <a:gd name="adj" fmla="val 45513"/>
            </a:avLst>
          </a:prstGeom>
          <a:solidFill>
            <a:schemeClr val="accent3">
              <a:lumMod val="75000"/>
            </a:schemeClr>
          </a:solidFill>
          <a:ln w="28575"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endParaRPr lang="en-US" sz="1100"/>
          </a:p>
        </xdr:txBody>
      </xdr:sp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 txBox="1"/>
        </xdr:nvSpPr>
        <xdr:spPr>
          <a:xfrm>
            <a:off x="990600" y="476250"/>
            <a:ext cx="2095500" cy="4286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rtl="0"/>
            <a:r>
              <a:rPr lang="en-gb" sz="1400">
                <a:solidFill>
                  <a:schemeClr val="accent3">
                    <a:lumMod val="50000"/>
                  </a:schemeClr>
                </a:solidFill>
                <a:latin typeface="Verdana" panose="020B0604030504040204" pitchFamily="34" charset="0"/>
              </a:rPr>
              <a:t>Room Hire</a:t>
            </a:r>
          </a:p>
        </xdr:txBody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0</xdr:colOff>
      <xdr:row>16</xdr:row>
      <xdr:rowOff>0</xdr:rowOff>
    </xdr:to>
    <xdr:sp macro="" textlink="">
      <xdr:nvSpPr>
        <xdr:cNvPr id="13" name="Round Single Corner Rectangle 12" descr="Quantity" title="Table Header 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flipH="1">
          <a:off x="114300" y="4328160"/>
          <a:ext cx="1242060" cy="457200"/>
        </a:xfrm>
        <a:prstGeom prst="round1Rect">
          <a:avLst>
            <a:gd name="adj" fmla="val 50000"/>
          </a:avLst>
        </a:prstGeom>
        <a:solidFill>
          <a:schemeClr val="accent3">
            <a:lumMod val="75000"/>
          </a:schemeClr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r>
            <a:rPr lang="en-gb" sz="1100">
              <a:latin typeface="Verdana" panose="020B0604030504040204" pitchFamily="34" charset="0"/>
            </a:rPr>
            <a:t>Room</a:t>
          </a:r>
        </a:p>
      </xdr:txBody>
    </xdr:sp>
    <xdr:clientData/>
  </xdr:twoCellAnchor>
  <xdr:twoCellAnchor>
    <xdr:from>
      <xdr:col>2</xdr:col>
      <xdr:colOff>15240</xdr:colOff>
      <xdr:row>15</xdr:row>
      <xdr:rowOff>0</xdr:rowOff>
    </xdr:from>
    <xdr:to>
      <xdr:col>4</xdr:col>
      <xdr:colOff>3174</xdr:colOff>
      <xdr:row>16</xdr:row>
      <xdr:rowOff>0</xdr:rowOff>
    </xdr:to>
    <xdr:sp macro="" textlink="">
      <xdr:nvSpPr>
        <xdr:cNvPr id="28" name="Round Single Corner Rectangle 27" descr="Description" title="Table Header 2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 flipH="1">
          <a:off x="1371600" y="4328160"/>
          <a:ext cx="2959734" cy="457200"/>
        </a:xfrm>
        <a:prstGeom prst="round1Rect">
          <a:avLst>
            <a:gd name="adj" fmla="val 0"/>
          </a:avLst>
        </a:prstGeom>
        <a:solidFill>
          <a:schemeClr val="accent3">
            <a:lumMod val="50000"/>
          </a:schemeClr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r>
            <a:rPr lang="en-gb" sz="1100">
              <a:latin typeface="Verdana" panose="020B0604030504040204" pitchFamily="34" charset="0"/>
            </a:rPr>
            <a:t>Start</a:t>
          </a:r>
          <a:r>
            <a:rPr lang="en-gb" sz="1100" baseline="0">
              <a:latin typeface="Verdana" panose="020B0604030504040204" pitchFamily="34" charset="0"/>
            </a:rPr>
            <a:t> time / End time</a:t>
          </a:r>
          <a:endParaRPr lang="en-gb" sz="1100">
            <a:latin typeface="Verdana" panose="020B0604030504040204" pitchFamily="34" charset="0"/>
          </a:endParaRP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29" name="Round Single Corner Rectangle 28" descr="Unit price" title="Table Header 3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 flipH="1">
          <a:off x="3937000" y="4330700"/>
          <a:ext cx="1130300" cy="457200"/>
        </a:xfrm>
        <a:prstGeom prst="round1Rect">
          <a:avLst>
            <a:gd name="adj" fmla="val 0"/>
          </a:avLst>
        </a:prstGeom>
        <a:solidFill>
          <a:schemeClr val="accent3">
            <a:lumMod val="75000"/>
          </a:schemeClr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r>
            <a:rPr lang="en-gb" sz="1100">
              <a:latin typeface="Verdana" panose="020B0604030504040204" pitchFamily="34" charset="0"/>
            </a:rPr>
            <a:t>Hours</a:t>
          </a: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6</xdr:col>
      <xdr:colOff>0</xdr:colOff>
      <xdr:row>16</xdr:row>
      <xdr:rowOff>0</xdr:rowOff>
    </xdr:to>
    <xdr:sp macro="" textlink="">
      <xdr:nvSpPr>
        <xdr:cNvPr id="30" name="Round Single Corner Rectangle 29" descr="Line total" title="Table Header 4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 flipH="1">
          <a:off x="5067300" y="4330700"/>
          <a:ext cx="1130300" cy="457200"/>
        </a:xfrm>
        <a:prstGeom prst="round1Rect">
          <a:avLst>
            <a:gd name="adj" fmla="val 0"/>
          </a:avLst>
        </a:prstGeom>
        <a:solidFill>
          <a:schemeClr val="accent3">
            <a:lumMod val="50000"/>
          </a:schemeClr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r>
            <a:rPr lang="en-gb" sz="1100">
              <a:latin typeface="Verdana" panose="020B0604030504040204" pitchFamily="34" charset="0"/>
            </a:rPr>
            <a:t>Cost</a:t>
          </a:r>
        </a:p>
      </xdr:txBody>
    </xdr:sp>
    <xdr:clientData/>
  </xdr:twoCellAnchor>
  <xdr:twoCellAnchor>
    <xdr:from>
      <xdr:col>4</xdr:col>
      <xdr:colOff>0</xdr:colOff>
      <xdr:row>25</xdr:row>
      <xdr:rowOff>0</xdr:rowOff>
    </xdr:from>
    <xdr:to>
      <xdr:col>5</xdr:col>
      <xdr:colOff>0</xdr:colOff>
      <xdr:row>26</xdr:row>
      <xdr:rowOff>0</xdr:rowOff>
    </xdr:to>
    <xdr:sp macro="" textlink="">
      <xdr:nvSpPr>
        <xdr:cNvPr id="31" name="Round Single Corner Rectangl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 flipH="1">
          <a:off x="4419600" y="8229600"/>
          <a:ext cx="1266825" cy="457200"/>
        </a:xfrm>
        <a:prstGeom prst="round1Rect">
          <a:avLst>
            <a:gd name="adj" fmla="val 50000"/>
          </a:avLst>
        </a:prstGeom>
        <a:solidFill>
          <a:schemeClr val="accent3">
            <a:lumMod val="75000"/>
          </a:schemeClr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r>
            <a:rPr lang="en-gb" sz="1200">
              <a:latin typeface="Verdana" panose="020B0604030504040204" pitchFamily="34" charset="0"/>
            </a:rPr>
            <a:t>TOTAL Cost</a:t>
          </a:r>
          <a:endParaRPr lang="en-US" sz="1400">
            <a:latin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38100</xdr:colOff>
      <xdr:row>8</xdr:row>
      <xdr:rowOff>152400</xdr:rowOff>
    </xdr:from>
    <xdr:to>
      <xdr:col>1</xdr:col>
      <xdr:colOff>326250</xdr:colOff>
      <xdr:row>9</xdr:row>
      <xdr:rowOff>134049</xdr:rowOff>
    </xdr:to>
    <xdr:pic>
      <xdr:nvPicPr>
        <xdr:cNvPr id="19" name="Picture 18" descr="Drawing of a location pin" title="Icon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2609850"/>
          <a:ext cx="288150" cy="284333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5</xdr:row>
      <xdr:rowOff>85725</xdr:rowOff>
    </xdr:from>
    <xdr:to>
      <xdr:col>1</xdr:col>
      <xdr:colOff>326250</xdr:colOff>
      <xdr:row>6</xdr:row>
      <xdr:rowOff>67374</xdr:rowOff>
    </xdr:to>
    <xdr:pic>
      <xdr:nvPicPr>
        <xdr:cNvPr id="37" name="Picture 36" descr="Drawing of a telephone" title="Icon 1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857375"/>
          <a:ext cx="288150" cy="284333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7</xdr:row>
      <xdr:rowOff>4762</xdr:rowOff>
    </xdr:from>
    <xdr:to>
      <xdr:col>1</xdr:col>
      <xdr:colOff>326250</xdr:colOff>
      <xdr:row>7</xdr:row>
      <xdr:rowOff>293328</xdr:rowOff>
    </xdr:to>
    <xdr:pic>
      <xdr:nvPicPr>
        <xdr:cNvPr id="38" name="Picture 37" descr="Drawing of a magnifying glass" title="Icon 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2233612"/>
          <a:ext cx="288150" cy="284333"/>
        </a:xfrm>
        <a:prstGeom prst="rect">
          <a:avLst/>
        </a:prstGeom>
      </xdr:spPr>
    </xdr:pic>
    <xdr:clientData/>
  </xdr:twoCellAnchor>
  <xdr:twoCellAnchor>
    <xdr:from>
      <xdr:col>1</xdr:col>
      <xdr:colOff>323850</xdr:colOff>
      <xdr:row>5</xdr:row>
      <xdr:rowOff>47626</xdr:rowOff>
    </xdr:from>
    <xdr:to>
      <xdr:col>2</xdr:col>
      <xdr:colOff>1247775</xdr:colOff>
      <xdr:row>6</xdr:row>
      <xdr:rowOff>180976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438150" y="1819276"/>
          <a:ext cx="2190750" cy="3619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 rtl="0"/>
          <a:r>
            <a:rPr lang="en-GB" sz="900">
              <a:solidFill>
                <a:schemeClr val="tx1">
                  <a:lumMod val="85000"/>
                  <a:lumOff val="15000"/>
                </a:schemeClr>
              </a:solidFill>
              <a:latin typeface="Franklin Gothic Book" panose="020B0503020102020204" pitchFamily="34" charset="0"/>
            </a:rPr>
            <a:t>01753 537 667</a:t>
          </a:r>
          <a:endParaRPr lang="en-gb" sz="900">
            <a:solidFill>
              <a:schemeClr val="tx1">
                <a:lumMod val="85000"/>
                <a:lumOff val="15000"/>
              </a:schemeClr>
            </a:solidFill>
            <a:latin typeface="Franklin Gothic Book" panose="020B0503020102020204" pitchFamily="34" charset="0"/>
          </a:endParaRPr>
        </a:p>
      </xdr:txBody>
    </xdr:sp>
    <xdr:clientData/>
  </xdr:twoCellAnchor>
  <xdr:twoCellAnchor>
    <xdr:from>
      <xdr:col>1</xdr:col>
      <xdr:colOff>323850</xdr:colOff>
      <xdr:row>6</xdr:row>
      <xdr:rowOff>171450</xdr:rowOff>
    </xdr:from>
    <xdr:to>
      <xdr:col>2</xdr:col>
      <xdr:colOff>1247775</xdr:colOff>
      <xdr:row>8</xdr:row>
      <xdr:rowOff>133349</xdr:rowOff>
    </xdr:to>
    <xdr:sp macro="" textlink="">
      <xdr:nvSpPr>
        <xdr:cNvPr id="41" name="Rectangl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438150" y="2171700"/>
          <a:ext cx="2190750" cy="4190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 rtl="0"/>
          <a:r>
            <a:rPr lang="en-GB" sz="900">
              <a:solidFill>
                <a:schemeClr val="tx1">
                  <a:lumMod val="85000"/>
                  <a:lumOff val="15000"/>
                </a:schemeClr>
              </a:solidFill>
              <a:latin typeface="Franklin Gothic Book" panose="020B0503020102020204" pitchFamily="34" charset="0"/>
            </a:rPr>
            <a:t>www.StGeorgesBritwell.org</a:t>
          </a:r>
        </a:p>
        <a:p>
          <a:pPr algn="l" rtl="0"/>
          <a:r>
            <a:rPr lang="en-GB" sz="900">
              <a:solidFill>
                <a:schemeClr val="tx1">
                  <a:lumMod val="85000"/>
                  <a:lumOff val="15000"/>
                </a:schemeClr>
              </a:solidFill>
              <a:latin typeface="Franklin Gothic Book" panose="020B0503020102020204" pitchFamily="34" charset="0"/>
            </a:rPr>
            <a:t>office@StGeorgesBrtiwell.org</a:t>
          </a:r>
          <a:endParaRPr lang="en-gb" sz="900">
            <a:solidFill>
              <a:schemeClr val="tx1">
                <a:lumMod val="85000"/>
                <a:lumOff val="15000"/>
              </a:schemeClr>
            </a:solidFill>
            <a:latin typeface="Franklin Gothic Book" panose="020B0503020102020204" pitchFamily="34" charset="0"/>
          </a:endParaRPr>
        </a:p>
      </xdr:txBody>
    </xdr:sp>
    <xdr:clientData/>
  </xdr:twoCellAnchor>
  <xdr:twoCellAnchor>
    <xdr:from>
      <xdr:col>1</xdr:col>
      <xdr:colOff>323850</xdr:colOff>
      <xdr:row>8</xdr:row>
      <xdr:rowOff>85725</xdr:rowOff>
    </xdr:from>
    <xdr:to>
      <xdr:col>2</xdr:col>
      <xdr:colOff>1247775</xdr:colOff>
      <xdr:row>10</xdr:row>
      <xdr:rowOff>47624</xdr:rowOff>
    </xdr:to>
    <xdr:sp macro="" textlink="">
      <xdr:nvSpPr>
        <xdr:cNvPr id="42" name="Rectangl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438150" y="2543175"/>
          <a:ext cx="2190750" cy="4190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 rtl="0"/>
          <a:r>
            <a:rPr lang="en-gb" sz="900">
              <a:solidFill>
                <a:schemeClr val="tx1">
                  <a:lumMod val="85000"/>
                  <a:lumOff val="15000"/>
                </a:schemeClr>
              </a:solidFill>
              <a:latin typeface="Franklin Gothic Book" panose="020B0503020102020204" pitchFamily="34" charset="0"/>
            </a:rPr>
            <a:t>Long Furlong Drive</a:t>
          </a:r>
        </a:p>
        <a:p>
          <a:pPr algn="l" rtl="0"/>
          <a:r>
            <a:rPr lang="en-GB" sz="900">
              <a:solidFill>
                <a:schemeClr val="tx1">
                  <a:lumMod val="85000"/>
                  <a:lumOff val="15000"/>
                </a:schemeClr>
              </a:solidFill>
              <a:latin typeface="Franklin Gothic Book" panose="020B0503020102020204" pitchFamily="34" charset="0"/>
            </a:rPr>
            <a:t>Slough, SL2 2LX</a:t>
          </a:r>
          <a:endParaRPr lang="en-gb" sz="900">
            <a:solidFill>
              <a:schemeClr val="tx1">
                <a:lumMod val="85000"/>
                <a:lumOff val="15000"/>
              </a:schemeClr>
            </a:solidFill>
            <a:latin typeface="Franklin Gothic Book" panose="020B0503020102020204" pitchFamily="34" charset="0"/>
          </a:endParaRPr>
        </a:p>
      </xdr:txBody>
    </xdr:sp>
    <xdr:clientData/>
  </xdr:twoCellAnchor>
  <xdr:twoCellAnchor>
    <xdr:from>
      <xdr:col>8</xdr:col>
      <xdr:colOff>66675</xdr:colOff>
      <xdr:row>1</xdr:row>
      <xdr:rowOff>76198</xdr:rowOff>
    </xdr:from>
    <xdr:to>
      <xdr:col>9</xdr:col>
      <xdr:colOff>1157111</xdr:colOff>
      <xdr:row>1</xdr:row>
      <xdr:rowOff>819150</xdr:rowOff>
    </xdr:to>
    <xdr:grpSp>
      <xdr:nvGrpSpPr>
        <xdr:cNvPr id="6" name="Group 5" descr="Company logo placeholder" title="Company logo">
          <a:extLst>
            <a:ext uri="{FF2B5EF4-FFF2-40B4-BE49-F238E27FC236}">
              <a16:creationId xmlns:a16="http://schemas.microsoft.com/office/drawing/2014/main" id="{50A57077-507B-4001-90B8-F63528AEB909}"/>
            </a:ext>
          </a:extLst>
        </xdr:cNvPr>
        <xdr:cNvGrpSpPr/>
      </xdr:nvGrpSpPr>
      <xdr:grpSpPr>
        <a:xfrm>
          <a:off x="6969125" y="190498"/>
          <a:ext cx="4227336" cy="742952"/>
          <a:chOff x="209550" y="161923"/>
          <a:chExt cx="3679636" cy="742952"/>
        </a:xfrm>
      </xdr:grpSpPr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64712D74-99FD-1CD0-B833-A9CC09E1E98C}"/>
              </a:ext>
            </a:extLst>
          </xdr:cNvPr>
          <xdr:cNvSpPr/>
        </xdr:nvSpPr>
        <xdr:spPr>
          <a:xfrm>
            <a:off x="209550" y="161923"/>
            <a:ext cx="594360" cy="594360"/>
          </a:xfrm>
          <a:prstGeom prst="rect">
            <a:avLst/>
          </a:prstGeom>
          <a:solidFill>
            <a:schemeClr val="accent3">
              <a:lumMod val="5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endParaRPr lang="en-US" sz="1100"/>
          </a:p>
        </xdr:txBody>
      </xdr:sp>
      <xdr:sp macro="" textlink="">
        <xdr:nvSpPr>
          <xdr:cNvPr id="9" name="Round Single Corner Rectangle 22">
            <a:extLst>
              <a:ext uri="{FF2B5EF4-FFF2-40B4-BE49-F238E27FC236}">
                <a16:creationId xmlns:a16="http://schemas.microsoft.com/office/drawing/2014/main" id="{CDCC321E-16EB-E6A1-1CE6-66A1F4EC977D}"/>
              </a:ext>
            </a:extLst>
          </xdr:cNvPr>
          <xdr:cNvSpPr/>
        </xdr:nvSpPr>
        <xdr:spPr>
          <a:xfrm rot="16200000">
            <a:off x="376237" y="310514"/>
            <a:ext cx="594360" cy="594360"/>
          </a:xfrm>
          <a:prstGeom prst="round1Rect">
            <a:avLst>
              <a:gd name="adj" fmla="val 45513"/>
            </a:avLst>
          </a:prstGeom>
          <a:solidFill>
            <a:schemeClr val="accent3">
              <a:lumMod val="75000"/>
            </a:schemeClr>
          </a:solidFill>
          <a:ln w="28575"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endParaRPr lang="en-US" sz="1100"/>
          </a:p>
        </xdr:txBody>
      </xdr:sp>
      <xdr:sp macro="" textlink="">
        <xdr:nvSpPr>
          <xdr:cNvPr id="14" name="TextBox 13">
            <a:extLst>
              <a:ext uri="{FF2B5EF4-FFF2-40B4-BE49-F238E27FC236}">
                <a16:creationId xmlns:a16="http://schemas.microsoft.com/office/drawing/2014/main" id="{12656C76-F945-ECE7-691A-DFDC8B468791}"/>
              </a:ext>
            </a:extLst>
          </xdr:cNvPr>
          <xdr:cNvSpPr txBox="1"/>
        </xdr:nvSpPr>
        <xdr:spPr>
          <a:xfrm>
            <a:off x="990599" y="476250"/>
            <a:ext cx="2898587" cy="4286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rtl="0"/>
            <a:r>
              <a:rPr lang="en-gb" sz="1400">
                <a:solidFill>
                  <a:schemeClr val="accent3">
                    <a:lumMod val="50000"/>
                  </a:schemeClr>
                </a:solidFill>
                <a:latin typeface="Verdana" panose="020B0604030504040204" pitchFamily="34" charset="0"/>
              </a:rPr>
              <a:t>Room Hire</a:t>
            </a:r>
          </a:p>
        </xdr:txBody>
      </xdr:sp>
    </xdr:grp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15" name="Round Single Corner Rectangle 12" descr="Quantity" title="Table Header 1">
          <a:extLst>
            <a:ext uri="{FF2B5EF4-FFF2-40B4-BE49-F238E27FC236}">
              <a16:creationId xmlns:a16="http://schemas.microsoft.com/office/drawing/2014/main" id="{271A8C73-10ED-4758-BD72-681E7683F9F2}"/>
            </a:ext>
          </a:extLst>
        </xdr:cNvPr>
        <xdr:cNvSpPr/>
      </xdr:nvSpPr>
      <xdr:spPr>
        <a:xfrm flipH="1">
          <a:off x="105833" y="4370917"/>
          <a:ext cx="1217084" cy="455083"/>
        </a:xfrm>
        <a:prstGeom prst="round1Rect">
          <a:avLst>
            <a:gd name="adj" fmla="val 50000"/>
          </a:avLst>
        </a:prstGeom>
        <a:solidFill>
          <a:schemeClr val="accent3">
            <a:lumMod val="75000"/>
          </a:schemeClr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r>
            <a:rPr lang="en-gb" sz="1100">
              <a:latin typeface="Verdana" panose="020B0604030504040204" pitchFamily="34" charset="0"/>
            </a:rPr>
            <a:t>Date</a:t>
          </a:r>
        </a:p>
      </xdr:txBody>
    </xdr:sp>
    <xdr:clientData/>
  </xdr:twoCellAnchor>
  <xdr:twoCellAnchor>
    <xdr:from>
      <xdr:col>9</xdr:col>
      <xdr:colOff>0</xdr:colOff>
      <xdr:row>5</xdr:row>
      <xdr:rowOff>0</xdr:rowOff>
    </xdr:from>
    <xdr:to>
      <xdr:col>9</xdr:col>
      <xdr:colOff>3174</xdr:colOff>
      <xdr:row>6</xdr:row>
      <xdr:rowOff>0</xdr:rowOff>
    </xdr:to>
    <xdr:sp macro="" textlink="">
      <xdr:nvSpPr>
        <xdr:cNvPr id="16" name="Round Single Corner Rectangle 27" descr="Description" title="Table Header 2">
          <a:extLst>
            <a:ext uri="{FF2B5EF4-FFF2-40B4-BE49-F238E27FC236}">
              <a16:creationId xmlns:a16="http://schemas.microsoft.com/office/drawing/2014/main" id="{F4697FF3-2B08-4CC4-A115-49F1C3B2117F}"/>
            </a:ext>
          </a:extLst>
        </xdr:cNvPr>
        <xdr:cNvSpPr/>
      </xdr:nvSpPr>
      <xdr:spPr>
        <a:xfrm flipH="1">
          <a:off x="1338157" y="4370917"/>
          <a:ext cx="2062267" cy="455083"/>
        </a:xfrm>
        <a:prstGeom prst="round1Rect">
          <a:avLst>
            <a:gd name="adj" fmla="val 0"/>
          </a:avLst>
        </a:prstGeom>
        <a:solidFill>
          <a:schemeClr val="accent3">
            <a:lumMod val="50000"/>
          </a:schemeClr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r>
            <a:rPr lang="en-gb" sz="1100">
              <a:latin typeface="Verdana" panose="020B0604030504040204" pitchFamily="34" charset="0"/>
            </a:rPr>
            <a:t>Start</a:t>
          </a:r>
          <a:r>
            <a:rPr lang="en-gb" sz="1100" baseline="0">
              <a:latin typeface="Verdana" panose="020B0604030504040204" pitchFamily="34" charset="0"/>
            </a:rPr>
            <a:t> time / End time</a:t>
          </a:r>
          <a:endParaRPr lang="en-gb" sz="1100">
            <a:latin typeface="Verdana" panose="020B0604030504040204" pitchFamily="34" charset="0"/>
          </a:endParaRPr>
        </a:p>
      </xdr:txBody>
    </xdr:sp>
    <xdr:clientData/>
  </xdr:twoCellAnchor>
  <xdr:twoCellAnchor>
    <xdr:from>
      <xdr:col>9</xdr:col>
      <xdr:colOff>0</xdr:colOff>
      <xdr:row>5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18" name="Round Single Corner Rectangle 28" descr="Unit price" title="Table Header 3">
          <a:extLst>
            <a:ext uri="{FF2B5EF4-FFF2-40B4-BE49-F238E27FC236}">
              <a16:creationId xmlns:a16="http://schemas.microsoft.com/office/drawing/2014/main" id="{24BB870A-CEBF-4CE5-AFEC-859D839D178D}"/>
            </a:ext>
          </a:extLst>
        </xdr:cNvPr>
        <xdr:cNvSpPr/>
      </xdr:nvSpPr>
      <xdr:spPr>
        <a:xfrm flipH="1">
          <a:off x="3397250" y="4370917"/>
          <a:ext cx="1344083" cy="455083"/>
        </a:xfrm>
        <a:prstGeom prst="round1Rect">
          <a:avLst>
            <a:gd name="adj" fmla="val 0"/>
          </a:avLst>
        </a:prstGeom>
        <a:solidFill>
          <a:schemeClr val="accent3">
            <a:lumMod val="75000"/>
          </a:schemeClr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r>
            <a:rPr lang="en-gb" sz="1100">
              <a:latin typeface="Verdana" panose="020B0604030504040204" pitchFamily="34" charset="0"/>
            </a:rPr>
            <a:t>Hours</a:t>
          </a:r>
        </a:p>
      </xdr:txBody>
    </xdr:sp>
    <xdr:clientData/>
  </xdr:twoCellAnchor>
  <xdr:twoCellAnchor>
    <xdr:from>
      <xdr:col>10</xdr:col>
      <xdr:colOff>0</xdr:colOff>
      <xdr:row>5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21" name="Round Single Corner Rectangle 29" descr="Line total" title="Table Header 4">
          <a:extLst>
            <a:ext uri="{FF2B5EF4-FFF2-40B4-BE49-F238E27FC236}">
              <a16:creationId xmlns:a16="http://schemas.microsoft.com/office/drawing/2014/main" id="{C8739356-C97C-418F-A5F2-861F9E1D969C}"/>
            </a:ext>
          </a:extLst>
        </xdr:cNvPr>
        <xdr:cNvSpPr/>
      </xdr:nvSpPr>
      <xdr:spPr>
        <a:xfrm flipH="1">
          <a:off x="4741333" y="4370917"/>
          <a:ext cx="1640417" cy="455083"/>
        </a:xfrm>
        <a:prstGeom prst="round1Rect">
          <a:avLst>
            <a:gd name="adj" fmla="val 0"/>
          </a:avLst>
        </a:prstGeom>
        <a:solidFill>
          <a:schemeClr val="accent3">
            <a:lumMod val="50000"/>
          </a:schemeClr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r>
            <a:rPr lang="en-gb" sz="1100">
              <a:latin typeface="Verdana" panose="020B0604030504040204" pitchFamily="34" charset="0"/>
            </a:rPr>
            <a:t>Cost</a:t>
          </a:r>
        </a:p>
      </xdr:txBody>
    </xdr:sp>
    <xdr:clientData/>
  </xdr:twoCellAnchor>
  <xdr:twoCellAnchor>
    <xdr:from>
      <xdr:col>8</xdr:col>
      <xdr:colOff>0</xdr:colOff>
      <xdr:row>29</xdr:row>
      <xdr:rowOff>0</xdr:rowOff>
    </xdr:from>
    <xdr:to>
      <xdr:col>11</xdr:col>
      <xdr:colOff>0</xdr:colOff>
      <xdr:row>31</xdr:row>
      <xdr:rowOff>0</xdr:rowOff>
    </xdr:to>
    <xdr:grpSp>
      <xdr:nvGrpSpPr>
        <xdr:cNvPr id="34" name="Group 33">
          <a:extLst>
            <a:ext uri="{FF2B5EF4-FFF2-40B4-BE49-F238E27FC236}">
              <a16:creationId xmlns:a16="http://schemas.microsoft.com/office/drawing/2014/main" id="{CAE2C385-4C85-491E-959F-9335BC16AF1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pSpPr/>
      </xdr:nvGrpSpPr>
      <xdr:grpSpPr>
        <a:xfrm>
          <a:off x="6902450" y="9239250"/>
          <a:ext cx="6121400" cy="609600"/>
          <a:chOff x="114300" y="8991600"/>
          <a:chExt cx="6838950" cy="609600"/>
        </a:xfrm>
        <a:noFill/>
      </xdr:grpSpPr>
      <xdr:pic>
        <xdr:nvPicPr>
          <xdr:cNvPr id="35" name="Picture 34" descr="world">
            <a:extLst>
              <a:ext uri="{FF2B5EF4-FFF2-40B4-BE49-F238E27FC236}">
                <a16:creationId xmlns:a16="http://schemas.microsoft.com/office/drawing/2014/main" id="{54A54633-67C4-AEA5-182C-F2CBEAE90843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114300" y="8991600"/>
            <a:ext cx="4065713" cy="609600"/>
          </a:xfrm>
          <a:prstGeom prst="rect">
            <a:avLst/>
          </a:prstGeom>
          <a:grpFill/>
        </xdr:spPr>
      </xdr:pic>
      <xdr:pic>
        <xdr:nvPicPr>
          <xdr:cNvPr id="36" name="Picture 35" descr="world">
            <a:extLst>
              <a:ext uri="{FF2B5EF4-FFF2-40B4-BE49-F238E27FC236}">
                <a16:creationId xmlns:a16="http://schemas.microsoft.com/office/drawing/2014/main" id="{4DE060CC-8F61-AF9E-964F-58CF46714A72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4061643" y="8991600"/>
            <a:ext cx="2891607" cy="609600"/>
          </a:xfrm>
          <a:prstGeom prst="rect">
            <a:avLst/>
          </a:prstGeom>
          <a:grpFill/>
        </xdr:spPr>
      </xdr:pic>
    </xdr:grpSp>
    <xdr:clientData/>
  </xdr:twoCellAnchor>
  <xdr:twoCellAnchor>
    <xdr:from>
      <xdr:col>9</xdr:col>
      <xdr:colOff>0</xdr:colOff>
      <xdr:row>25</xdr:row>
      <xdr:rowOff>0</xdr:rowOff>
    </xdr:from>
    <xdr:to>
      <xdr:col>10</xdr:col>
      <xdr:colOff>0</xdr:colOff>
      <xdr:row>26</xdr:row>
      <xdr:rowOff>0</xdr:rowOff>
    </xdr:to>
    <xdr:sp macro="" textlink="">
      <xdr:nvSpPr>
        <xdr:cNvPr id="40" name="Round Single Corner Rectangle 30">
          <a:extLst>
            <a:ext uri="{FF2B5EF4-FFF2-40B4-BE49-F238E27FC236}">
              <a16:creationId xmlns:a16="http://schemas.microsoft.com/office/drawing/2014/main" id="{CCC47A47-E4BF-491A-BBA8-E24B3F373077}"/>
            </a:ext>
          </a:extLst>
        </xdr:cNvPr>
        <xdr:cNvSpPr/>
      </xdr:nvSpPr>
      <xdr:spPr>
        <a:xfrm flipH="1">
          <a:off x="10181167" y="5132917"/>
          <a:ext cx="1344083" cy="306916"/>
        </a:xfrm>
        <a:prstGeom prst="round1Rect">
          <a:avLst>
            <a:gd name="adj" fmla="val 50000"/>
          </a:avLst>
        </a:prstGeom>
        <a:solidFill>
          <a:schemeClr val="accent3">
            <a:lumMod val="75000"/>
          </a:schemeClr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r>
            <a:rPr lang="en-gb" sz="1200">
              <a:latin typeface="Verdana" panose="020B0604030504040204" pitchFamily="34" charset="0"/>
            </a:rPr>
            <a:t>TOTAL cost</a:t>
          </a:r>
          <a:endParaRPr lang="en-US" sz="1400">
            <a:latin typeface="Verdana" panose="020B0604030504040204" pitchFamily="34" charset="0"/>
          </a:endParaRPr>
        </a:p>
      </xdr:txBody>
    </xdr:sp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Items" displayName="Table_Items" ref="B16:F24" totalsRowShown="0" headerRowDxfId="10">
  <autoFilter ref="B16:F24" xr:uid="{00000000-0009-0000-0100-000001000000}"/>
  <tableColumns count="5">
    <tableColumn id="1" xr3:uid="{00000000-0010-0000-0000-000001000000}" name="Room" dataDxfId="9" dataCellStyle="Input"/>
    <tableColumn id="2" xr3:uid="{00000000-0010-0000-0000-000002000000}" name="Start Time" dataDxfId="8" dataCellStyle="Input"/>
    <tableColumn id="4" xr3:uid="{CA63617B-9950-4C7A-9D6E-80D247244704}" name="End Time" dataDxfId="7" dataCellStyle="Input"/>
    <tableColumn id="5" xr3:uid="{00000000-0010-0000-0000-000005000000}" name="Hours" dataDxfId="6">
      <calculatedColumnFormula>IF((Table_Items[[#This Row],[End Time]]-Table_Items[[#This Row],[Start Time]])=0,"",Table_Items[[#This Row],[End Time]]-Table_Items[[#This Row],[Start Time]])</calculatedColumnFormula>
    </tableColumn>
    <tableColumn id="6" xr3:uid="{00000000-0010-0000-0000-000006000000}" name="Line total" dataDxfId="5">
      <calculatedColumnFormula>IFERROR(INDEX(IF(F12,Lookup!E:E,IF(F13,Lookup!D:D,Lookup!C:C)),MATCH(Table_Items[[#This Row],[Room]],Lookup!B:B,0))*(HOUR(Table_Items[[#This Row],[Hours]])+MINUTE(Table_Items[[#This Row],[Hours]])/60),0)</calculatedColumnFormula>
    </tableColumn>
  </tableColumns>
  <tableStyleInfo name="Invoicing Template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113049A-75BC-40C0-9289-7F0A870744FA}" name="Table_Items3" displayName="Table_Items3" ref="I6:K24" totalsRowShown="0" headerRowDxfId="4">
  <autoFilter ref="I6:K24" xr:uid="{9113049A-75BC-40C0-9289-7F0A870744FA}"/>
  <tableColumns count="3">
    <tableColumn id="1" xr3:uid="{48930EAC-618C-4D92-B4DB-39EEBC72EE39}" name="Date" dataDxfId="3" dataCellStyle="Input"/>
    <tableColumn id="5" xr3:uid="{DB4C0B39-189A-44F5-A871-8DA8211B1809}" name="Unit price" dataDxfId="2">
      <calculatedColumnFormula>IF(Table_Items3[[#This Row],[Date]]&lt;&gt;"",MAX(Table_Items[Hours]),"")</calculatedColumnFormula>
    </tableColumn>
    <tableColumn id="6" xr3:uid="{5F3A9020-A7E6-402B-9477-E59AACF03648}" name="Line total" dataDxfId="1">
      <calculatedColumnFormula>IF(Table_Items3[[#This Row],[Date]]&lt;&gt;"",$F$26,)</calculatedColumnFormula>
    </tableColumn>
  </tableColumns>
  <tableStyleInfo name="Invoicing Template" showFirstColumn="0" showLastColumn="0" showRowStripes="1" showColumnStripes="0"/>
</table>
</file>

<file path=xl/theme/theme1.xml><?xml version="1.0" encoding="utf-8"?>
<a:theme xmlns:a="http://schemas.openxmlformats.org/drawingml/2006/main" name="Business Templates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Custom 38">
      <a:majorFont>
        <a:latin typeface="Verdana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"/>
  <sheetViews>
    <sheetView showGridLines="0" showRowColHeaders="0" showZeros="0" tabSelected="1" topLeftCell="A6" zoomScaleNormal="100" workbookViewId="0">
      <selection activeCell="F13" sqref="F13"/>
    </sheetView>
  </sheetViews>
  <sheetFormatPr defaultColWidth="8.765625" defaultRowHeight="24" customHeight="1" x14ac:dyDescent="0.4"/>
  <cols>
    <col min="1" max="1" width="1.3046875" style="1" customWidth="1"/>
    <col min="2" max="2" width="14.765625" style="1" customWidth="1"/>
    <col min="3" max="4" width="12.61328125" style="1" customWidth="1"/>
    <col min="5" max="5" width="16.3046875" style="1" customWidth="1"/>
    <col min="6" max="6" width="19.84375" style="1" customWidth="1"/>
    <col min="7" max="8" width="3.07421875" style="1" customWidth="1"/>
    <col min="9" max="9" width="38" style="1" customWidth="1"/>
    <col min="10" max="10" width="16.3046875" style="1" customWidth="1"/>
    <col min="11" max="11" width="19.84375" style="1" customWidth="1"/>
    <col min="12" max="12" width="1.765625" style="1" customWidth="1"/>
    <col min="13" max="16384" width="8.765625" style="1"/>
  </cols>
  <sheetData>
    <row r="1" spans="1:12" ht="9" customHeight="1" x14ac:dyDescent="0.4">
      <c r="A1" s="15"/>
      <c r="G1" s="1" t="s">
        <v>3</v>
      </c>
      <c r="H1" s="15"/>
      <c r="L1" s="1" t="s">
        <v>3</v>
      </c>
    </row>
    <row r="2" spans="1:12" ht="66.75" customHeight="1" x14ac:dyDescent="0.4">
      <c r="E2" s="33" t="s">
        <v>34</v>
      </c>
      <c r="F2" s="33"/>
      <c r="J2" s="33" t="s">
        <v>24</v>
      </c>
      <c r="K2" s="33"/>
    </row>
    <row r="3" spans="1:12" ht="7.5" customHeight="1" x14ac:dyDescent="0.4">
      <c r="B3" s="3"/>
      <c r="C3" s="3"/>
      <c r="D3" s="3"/>
      <c r="E3" s="3"/>
      <c r="F3" s="3"/>
      <c r="I3" s="3"/>
      <c r="J3" s="3"/>
      <c r="K3" s="3"/>
    </row>
    <row r="4" spans="1:12" ht="25.15" customHeight="1" x14ac:dyDescent="0.4"/>
    <row r="5" spans="1:12" ht="31.5" customHeight="1" x14ac:dyDescent="0.4">
      <c r="B5" s="12" t="s">
        <v>20</v>
      </c>
      <c r="C5" s="6"/>
      <c r="D5" s="6"/>
      <c r="E5" s="12" t="s">
        <v>4</v>
      </c>
    </row>
    <row r="6" spans="1:12" ht="24" customHeight="1" x14ac:dyDescent="0.4">
      <c r="B6" s="10"/>
      <c r="C6" s="7"/>
      <c r="D6" s="7"/>
      <c r="E6" s="34" t="s">
        <v>21</v>
      </c>
      <c r="F6" s="34"/>
      <c r="I6" s="14" t="s">
        <v>35</v>
      </c>
      <c r="J6" s="14" t="s">
        <v>8</v>
      </c>
      <c r="K6" s="14" t="s">
        <v>9</v>
      </c>
    </row>
    <row r="7" spans="1:12" ht="24" customHeight="1" x14ac:dyDescent="0.4">
      <c r="B7" s="10"/>
      <c r="C7" s="7"/>
      <c r="D7" s="7"/>
      <c r="E7" s="34" t="s">
        <v>5</v>
      </c>
      <c r="F7" s="34"/>
      <c r="I7" s="26">
        <v>47404</v>
      </c>
      <c r="J7" s="23">
        <f>IF(Table_Items3[[#This Row],[Date]]&lt;&gt;"",MAX(Table_Items[Hours]),"")</f>
        <v>4.1666666666666075E-2</v>
      </c>
      <c r="K7" s="17">
        <f>IF(Table_Items3[[#This Row],[Date]]&lt;&gt;"",$F$26,)</f>
        <v>50</v>
      </c>
    </row>
    <row r="8" spans="1:12" s="10" customFormat="1" ht="24" customHeight="1" x14ac:dyDescent="0.4">
      <c r="E8" s="34" t="s">
        <v>6</v>
      </c>
      <c r="F8" s="34"/>
      <c r="I8" s="26">
        <v>47405</v>
      </c>
      <c r="J8" s="23">
        <f>IF(Table_Items3[[#This Row],[Date]]&lt;&gt;"",MAX(Table_Items[Hours]),"")</f>
        <v>4.1666666666666075E-2</v>
      </c>
      <c r="K8" s="17">
        <f>IF(Table_Items3[[#This Row],[Date]]&lt;&gt;"",$F$26,)</f>
        <v>50</v>
      </c>
    </row>
    <row r="9" spans="1:12" s="10" customFormat="1" ht="24" customHeight="1" x14ac:dyDescent="0.4">
      <c r="E9" s="34" t="s">
        <v>7</v>
      </c>
      <c r="F9" s="34"/>
      <c r="I9" s="26"/>
      <c r="J9" s="23" t="str">
        <f>IF(Table_Items3[[#This Row],[Date]]&lt;&gt;"",MAX(Table_Items[Hours]),"")</f>
        <v/>
      </c>
      <c r="K9" s="17">
        <f>IF(Table_Items3[[#This Row],[Date]]&lt;&gt;"",$F$26,)</f>
        <v>0</v>
      </c>
    </row>
    <row r="10" spans="1:12" s="10" customFormat="1" ht="24" customHeight="1" x14ac:dyDescent="0.4">
      <c r="E10" s="34" t="s">
        <v>23</v>
      </c>
      <c r="F10" s="34"/>
      <c r="I10" s="26"/>
      <c r="J10" s="23" t="str">
        <f>IF(Table_Items3[[#This Row],[Date]]&lt;&gt;"",MAX(Table_Items[Hours]),"")</f>
        <v/>
      </c>
      <c r="K10" s="17">
        <f>IF(Table_Items3[[#This Row],[Date]]&lt;&gt;"",$F$26,)</f>
        <v>0</v>
      </c>
    </row>
    <row r="11" spans="1:12" ht="24" customHeight="1" x14ac:dyDescent="0.4">
      <c r="I11" s="26"/>
      <c r="J11" s="23" t="str">
        <f>IF(Table_Items3[[#This Row],[Date]]&lt;&gt;"",MAX(Table_Items[Hours]),"")</f>
        <v/>
      </c>
      <c r="K11" s="17">
        <f>IF(Table_Items3[[#This Row],[Date]]&lt;&gt;"",$F$26,)</f>
        <v>0</v>
      </c>
    </row>
    <row r="12" spans="1:12" ht="24" customHeight="1" x14ac:dyDescent="0.4">
      <c r="B12" s="8" t="s">
        <v>22</v>
      </c>
      <c r="C12" s="29" t="s">
        <v>2</v>
      </c>
      <c r="D12" s="16"/>
      <c r="E12" s="25" t="s">
        <v>33</v>
      </c>
      <c r="F12" s="30" t="b">
        <v>0</v>
      </c>
      <c r="I12" s="26"/>
      <c r="J12" s="23" t="str">
        <f>IF(Table_Items3[[#This Row],[Date]]&lt;&gt;"",MAX(Table_Items[Hours]),"")</f>
        <v/>
      </c>
      <c r="K12" s="17">
        <f>IF(Table_Items3[[#This Row],[Date]]&lt;&gt;"",$F$26,)</f>
        <v>0</v>
      </c>
    </row>
    <row r="13" spans="1:12" ht="24" customHeight="1" x14ac:dyDescent="0.4">
      <c r="B13" s="8"/>
      <c r="C13" s="9"/>
      <c r="D13" s="9"/>
      <c r="E13" s="25" t="s">
        <v>32</v>
      </c>
      <c r="F13" s="31" t="b">
        <v>0</v>
      </c>
      <c r="I13" s="26"/>
      <c r="J13" s="23" t="str">
        <f>IF(Table_Items3[[#This Row],[Date]]&lt;&gt;"",MAX(Table_Items[Hours]),"")</f>
        <v/>
      </c>
      <c r="K13" s="17">
        <f>IF(Table_Items3[[#This Row],[Date]]&lt;&gt;"",$F$26,)</f>
        <v>0</v>
      </c>
    </row>
    <row r="14" spans="1:12" ht="24" customHeight="1" x14ac:dyDescent="0.4">
      <c r="B14" s="8" t="s">
        <v>0</v>
      </c>
      <c r="C14" s="9" t="s">
        <v>31</v>
      </c>
      <c r="D14" s="9"/>
      <c r="I14" s="26"/>
      <c r="J14" s="23" t="str">
        <f>IF(Table_Items3[[#This Row],[Date]]&lt;&gt;"",MAX(Table_Items[Hours]),"")</f>
        <v/>
      </c>
      <c r="K14" s="17">
        <f>IF(Table_Items3[[#This Row],[Date]]&lt;&gt;"",$F$26,)</f>
        <v>0</v>
      </c>
    </row>
    <row r="15" spans="1:12" ht="24" customHeight="1" x14ac:dyDescent="0.4">
      <c r="I15" s="26"/>
      <c r="J15" s="23" t="str">
        <f>IF(Table_Items3[[#This Row],[Date]]&lt;&gt;"",MAX(Table_Items[Hours]),"")</f>
        <v/>
      </c>
      <c r="K15" s="17">
        <f>IF(Table_Items3[[#This Row],[Date]]&lt;&gt;"",$F$26,)</f>
        <v>0</v>
      </c>
    </row>
    <row r="16" spans="1:12" s="4" customFormat="1" ht="24" customHeight="1" x14ac:dyDescent="0.4">
      <c r="B16" s="14" t="s">
        <v>10</v>
      </c>
      <c r="C16" s="13" t="s">
        <v>27</v>
      </c>
      <c r="D16" s="13" t="s">
        <v>28</v>
      </c>
      <c r="E16" s="14" t="s">
        <v>26</v>
      </c>
      <c r="F16" s="14" t="s">
        <v>9</v>
      </c>
      <c r="I16" s="26"/>
      <c r="J16" s="23" t="str">
        <f>IF(Table_Items3[[#This Row],[Date]]&lt;&gt;"",MAX(Table_Items[Hours]),"")</f>
        <v/>
      </c>
      <c r="K16" s="17">
        <f>IF(Table_Items3[[#This Row],[Date]]&lt;&gt;"",$F$26,)</f>
        <v>0</v>
      </c>
    </row>
    <row r="17" spans="2:11" ht="24" customHeight="1" x14ac:dyDescent="0.4">
      <c r="B17" s="27" t="s">
        <v>14</v>
      </c>
      <c r="C17" s="28">
        <v>0.66666666666666696</v>
      </c>
      <c r="D17" s="28">
        <v>0.70833333333333304</v>
      </c>
      <c r="E17" s="23">
        <f>IF((Table_Items[[#This Row],[End Time]]-Table_Items[[#This Row],[Start Time]])=0,"",Table_Items[[#This Row],[End Time]]-Table_Items[[#This Row],[Start Time]])</f>
        <v>4.1666666666666075E-2</v>
      </c>
      <c r="F17" s="17">
        <f>IFERROR(INDEX(IF(F12,Lookup!E:E,IF(F13,Lookup!D:D,Lookup!C:C)),MATCH(Table_Items[[#This Row],[Room]],Lookup!B:B,0))*(HOUR(Table_Items[[#This Row],[Hours]])+MINUTE(Table_Items[[#This Row],[Hours]])/60),0)</f>
        <v>50</v>
      </c>
      <c r="I17" s="26"/>
      <c r="J17" s="23" t="str">
        <f>IF(Table_Items3[[#This Row],[Date]]&lt;&gt;"",MAX(Table_Items[Hours]),"")</f>
        <v/>
      </c>
      <c r="K17" s="17">
        <f>IF(Table_Items3[[#This Row],[Date]]&lt;&gt;"",$F$26,)</f>
        <v>0</v>
      </c>
    </row>
    <row r="18" spans="2:11" ht="24" customHeight="1" x14ac:dyDescent="0.4">
      <c r="B18" s="27"/>
      <c r="C18" s="28"/>
      <c r="D18" s="28"/>
      <c r="E18" s="23" t="str">
        <f>IF((Table_Items[[#This Row],[End Time]]-Table_Items[[#This Row],[Start Time]])=0,"",Table_Items[[#This Row],[End Time]]-Table_Items[[#This Row],[Start Time]])</f>
        <v/>
      </c>
      <c r="F18" s="17">
        <f>IFERROR(INDEX(IF(F13,Lookup!E:E,IF(F14,Lookup!D:D,Lookup!C:C)),MATCH(Table_Items[[#This Row],[Room]],Lookup!B:B,0))*(HOUR(Table_Items[[#This Row],[Hours]])+MINUTE(Table_Items[[#This Row],[Hours]])/60),0)</f>
        <v>0</v>
      </c>
      <c r="I18" s="26"/>
      <c r="J18" s="23" t="str">
        <f>IF(Table_Items3[[#This Row],[Date]]&lt;&gt;"",MAX(Table_Items[Hours]),"")</f>
        <v/>
      </c>
      <c r="K18" s="17">
        <f>IF(Table_Items3[[#This Row],[Date]]&lt;&gt;"",$F$26,)</f>
        <v>0</v>
      </c>
    </row>
    <row r="19" spans="2:11" ht="24" customHeight="1" x14ac:dyDescent="0.4">
      <c r="B19" s="27"/>
      <c r="C19" s="28"/>
      <c r="D19" s="28"/>
      <c r="E19" s="23" t="str">
        <f>IF((Table_Items[[#This Row],[End Time]]-Table_Items[[#This Row],[Start Time]])=0,"",Table_Items[[#This Row],[End Time]]-Table_Items[[#This Row],[Start Time]])</f>
        <v/>
      </c>
      <c r="F19" s="17">
        <f>IFERROR(INDEX(IF(F14,Lookup!E:E,IF(F15,Lookup!D:D,Lookup!C:C)),MATCH(Table_Items[[#This Row],[Room]],Lookup!B:B,0))*(HOUR(Table_Items[[#This Row],[Hours]])+MINUTE(Table_Items[[#This Row],[Hours]])/60),0)</f>
        <v>0</v>
      </c>
      <c r="I19" s="26"/>
      <c r="J19" s="23" t="str">
        <f>IF(Table_Items3[[#This Row],[Date]]&lt;&gt;"",MAX(Table_Items[Hours]),"")</f>
        <v/>
      </c>
      <c r="K19" s="17">
        <f>IF(Table_Items3[[#This Row],[Date]]&lt;&gt;"",$F$26,)</f>
        <v>0</v>
      </c>
    </row>
    <row r="20" spans="2:11" ht="24" customHeight="1" x14ac:dyDescent="0.4">
      <c r="B20" s="27"/>
      <c r="C20" s="28"/>
      <c r="D20" s="28"/>
      <c r="E20" s="23" t="str">
        <f>IF((Table_Items[[#This Row],[End Time]]-Table_Items[[#This Row],[Start Time]])=0,"",Table_Items[[#This Row],[End Time]]-Table_Items[[#This Row],[Start Time]])</f>
        <v/>
      </c>
      <c r="F20" s="17">
        <f>IFERROR(INDEX(IF(F15,Lookup!E:E,IF(F16,Lookup!D:D,Lookup!C:C)),MATCH(Table_Items[[#This Row],[Room]],Lookup!B:B,0))*(HOUR(Table_Items[[#This Row],[Hours]])+MINUTE(Table_Items[[#This Row],[Hours]])/60),0)</f>
        <v>0</v>
      </c>
      <c r="I20" s="26"/>
      <c r="J20" s="23" t="str">
        <f>IF(Table_Items3[[#This Row],[Date]]&lt;&gt;"",MAX(Table_Items[Hours]),"")</f>
        <v/>
      </c>
      <c r="K20" s="17">
        <f>IF(Table_Items3[[#This Row],[Date]]&lt;&gt;"",$F$26,)</f>
        <v>0</v>
      </c>
    </row>
    <row r="21" spans="2:11" ht="24" customHeight="1" x14ac:dyDescent="0.4">
      <c r="B21" s="27"/>
      <c r="C21" s="28"/>
      <c r="D21" s="28"/>
      <c r="E21" s="23" t="str">
        <f>IF((Table_Items[[#This Row],[End Time]]-Table_Items[[#This Row],[Start Time]])=0,"",Table_Items[[#This Row],[End Time]]-Table_Items[[#This Row],[Start Time]])</f>
        <v/>
      </c>
      <c r="F21" s="17">
        <f>IFERROR(INDEX(IF(F16,Lookup!E:E,IF(F17,Lookup!D:D,Lookup!C:C)),MATCH(Table_Items[[#This Row],[Room]],Lookup!B:B,0))*(HOUR(Table_Items[[#This Row],[Hours]])+MINUTE(Table_Items[[#This Row],[Hours]])/60),0)</f>
        <v>0</v>
      </c>
      <c r="I21" s="26"/>
      <c r="J21" s="23" t="str">
        <f>IF(Table_Items3[[#This Row],[Date]]&lt;&gt;"",MAX(Table_Items[Hours]),"")</f>
        <v/>
      </c>
      <c r="K21" s="17">
        <f>IF(Table_Items3[[#This Row],[Date]]&lt;&gt;"",$F$26,)</f>
        <v>0</v>
      </c>
    </row>
    <row r="22" spans="2:11" ht="24" customHeight="1" x14ac:dyDescent="0.4">
      <c r="B22" s="27"/>
      <c r="C22" s="28"/>
      <c r="D22" s="28"/>
      <c r="E22" s="23" t="str">
        <f>IF((Table_Items[[#This Row],[End Time]]-Table_Items[[#This Row],[Start Time]])=0,"",Table_Items[[#This Row],[End Time]]-Table_Items[[#This Row],[Start Time]])</f>
        <v/>
      </c>
      <c r="F22" s="17">
        <f>IFERROR(INDEX(IF(F17,Lookup!E:E,IF(F18,Lookup!D:D,Lookup!C:C)),MATCH(Table_Items[[#This Row],[Room]],Lookup!B:B,0))*(HOUR(Table_Items[[#This Row],[Hours]])+MINUTE(Table_Items[[#This Row],[Hours]])/60),0)</f>
        <v>0</v>
      </c>
      <c r="I22" s="26"/>
      <c r="J22" s="23" t="str">
        <f>IF(Table_Items3[[#This Row],[Date]]&lt;&gt;"",MAX(Table_Items[Hours]),"")</f>
        <v/>
      </c>
      <c r="K22" s="17">
        <f>IF(Table_Items3[[#This Row],[Date]]&lt;&gt;"",$F$26,)</f>
        <v>0</v>
      </c>
    </row>
    <row r="23" spans="2:11" ht="24" customHeight="1" x14ac:dyDescent="0.4">
      <c r="B23" s="27"/>
      <c r="C23" s="28"/>
      <c r="D23" s="28"/>
      <c r="E23" s="23" t="str">
        <f>IF((Table_Items[[#This Row],[End Time]]-Table_Items[[#This Row],[Start Time]])=0,"",Table_Items[[#This Row],[End Time]]-Table_Items[[#This Row],[Start Time]])</f>
        <v/>
      </c>
      <c r="F23" s="17">
        <f>IFERROR(INDEX(IF(F18,Lookup!E:E,IF(F19,Lookup!D:D,Lookup!C:C)),MATCH(Table_Items[[#This Row],[Room]],Lookup!B:B,0))*(HOUR(Table_Items[[#This Row],[Hours]])+MINUTE(Table_Items[[#This Row],[Hours]])/60),0)</f>
        <v>0</v>
      </c>
      <c r="I23" s="26"/>
      <c r="J23" s="23" t="str">
        <f>IF(Table_Items3[[#This Row],[Date]]&lt;&gt;"",MAX(Table_Items[Hours]),"")</f>
        <v/>
      </c>
      <c r="K23" s="17">
        <f>IF(Table_Items3[[#This Row],[Date]]&lt;&gt;"",$F$26,)</f>
        <v>0</v>
      </c>
    </row>
    <row r="24" spans="2:11" ht="24" customHeight="1" x14ac:dyDescent="0.4">
      <c r="B24" s="27"/>
      <c r="C24" s="28"/>
      <c r="D24" s="28"/>
      <c r="E24" s="23" t="str">
        <f>IF((Table_Items[[#This Row],[End Time]]-Table_Items[[#This Row],[Start Time]])=0,"",Table_Items[[#This Row],[End Time]]-Table_Items[[#This Row],[Start Time]])</f>
        <v/>
      </c>
      <c r="F24" s="17">
        <f>IFERROR(INDEX(IF(F19,Lookup!E:E,IF(F20,Lookup!D:D,Lookup!C:C)),MATCH(Table_Items[[#This Row],[Room]],Lookup!B:B,0))*(HOUR(Table_Items[[#This Row],[Hours]])+MINUTE(Table_Items[[#This Row],[Hours]])/60),0)</f>
        <v>0</v>
      </c>
      <c r="I24" s="26"/>
      <c r="J24" s="23" t="str">
        <f>IF(Table_Items3[[#This Row],[Date]]&lt;&gt;"",MAX(Table_Items[Hours]),"")</f>
        <v/>
      </c>
      <c r="K24" s="17">
        <f>IF(Table_Items3[[#This Row],[Date]]&lt;&gt;"",$F$26,)</f>
        <v>0</v>
      </c>
    </row>
    <row r="25" spans="2:11" ht="24" customHeight="1" x14ac:dyDescent="0.4">
      <c r="E25" s="5"/>
    </row>
    <row r="26" spans="2:11" ht="36" customHeight="1" x14ac:dyDescent="0.4">
      <c r="C26" s="1" t="s">
        <v>3</v>
      </c>
      <c r="F26" s="20">
        <f>SUM(Table_Items[Line total])</f>
        <v>50</v>
      </c>
      <c r="K26" s="20">
        <f>SUM(Table_Items3[Line total])</f>
        <v>100</v>
      </c>
    </row>
    <row r="27" spans="2:11" ht="24" customHeight="1" x14ac:dyDescent="0.4">
      <c r="C27" s="2"/>
      <c r="D27" s="2"/>
      <c r="E27" s="11" t="s">
        <v>29</v>
      </c>
      <c r="F27" s="19">
        <v>200</v>
      </c>
      <c r="J27" s="11" t="s">
        <v>29</v>
      </c>
      <c r="K27" s="19">
        <v>200</v>
      </c>
    </row>
    <row r="28" spans="2:11" ht="24" customHeight="1" x14ac:dyDescent="0.4">
      <c r="E28" s="11" t="s">
        <v>30</v>
      </c>
      <c r="F28" s="18">
        <f>SUM(F26:F27)</f>
        <v>250</v>
      </c>
      <c r="J28" s="11" t="s">
        <v>30</v>
      </c>
      <c r="K28" s="18">
        <f>SUM(K26:K27)</f>
        <v>300</v>
      </c>
    </row>
    <row r="30" spans="2:11" ht="24" customHeight="1" x14ac:dyDescent="0.4">
      <c r="B30" s="32" t="str">
        <f>"Make all cheques payable to "&amp;Company_Name&amp;"."</f>
        <v>Make all cheques payable to St George's Britwell.</v>
      </c>
      <c r="C30" s="32"/>
      <c r="D30" s="32"/>
      <c r="E30" s="32"/>
      <c r="F30" s="32"/>
      <c r="I30" s="32" t="str">
        <f>"Make all cheques payable to "&amp;Company_Name&amp;"."</f>
        <v>Make all cheques payable to St George's Britwell.</v>
      </c>
      <c r="J30" s="32"/>
      <c r="K30" s="32"/>
    </row>
    <row r="31" spans="2:11" ht="24" customHeight="1" x14ac:dyDescent="0.4">
      <c r="B31" s="32" t="s">
        <v>1</v>
      </c>
      <c r="C31" s="32"/>
      <c r="D31" s="32"/>
      <c r="E31" s="32"/>
      <c r="F31" s="32"/>
      <c r="I31" s="32" t="s">
        <v>1</v>
      </c>
      <c r="J31" s="32"/>
      <c r="K31" s="32"/>
    </row>
  </sheetData>
  <sheetProtection algorithmName="SHA-512" hashValue="WqNCdkRQS8KVz0xkcghOeG6yY6c9Uv3ZYkKqK50jrf3AnbqQkxAtiWbLTfW9/5cTpxEuidsSiPsB0J2W32Lm0Q==" saltValue="cotXNq6ozYnO4C9C5ZzhRQ==" spinCount="100000" sheet="1" objects="1" scenarios="1" selectLockedCells="1"/>
  <mergeCells count="11">
    <mergeCell ref="I30:K30"/>
    <mergeCell ref="I31:K31"/>
    <mergeCell ref="J2:K2"/>
    <mergeCell ref="E2:F2"/>
    <mergeCell ref="B30:F30"/>
    <mergeCell ref="B31:F31"/>
    <mergeCell ref="E6:F6"/>
    <mergeCell ref="E7:F7"/>
    <mergeCell ref="E8:F8"/>
    <mergeCell ref="E9:F9"/>
    <mergeCell ref="E10:F10"/>
  </mergeCells>
  <conditionalFormatting sqref="E17:E24">
    <cfRule type="cellIs" dxfId="0" priority="1" operator="equal">
      <formula>0</formula>
    </cfRule>
  </conditionalFormatting>
  <dataValidations count="4">
    <dataValidation allowBlank="1" showInputMessage="1" showErrorMessage="1" prompt="Enter your company name. _x000a_Enter you company’s contact details below." sqref="B5" xr:uid="{00000000-0002-0000-0000-000001000000}"/>
    <dataValidation allowBlank="1" showInputMessage="1" showErrorMessage="1" prompt="Update the value in this cell with your correct sales tax. The formula to the right of this cell should automatically update." sqref="E27 J27" xr:uid="{00000000-0002-0000-0000-000002000000}"/>
    <dataValidation allowBlank="1" showInputMessage="1" showErrorMessage="1" prompt="Delete Row 1 once service has been added." sqref="A1 H1" xr:uid="{00000000-0002-0000-0000-000003000000}"/>
    <dataValidation type="date" operator="greaterThan" allowBlank="1" showInputMessage="1" showErrorMessage="1" errorTitle="This date is incorrect" error="Input a date in the future in the format day/month/year" promptTitle="Date" prompt="Input a date in the format day/month/year" sqref="I7:I24" xr:uid="{C16ED92E-0639-4EC0-95DB-0E4F79D7BB4D}">
      <formula1>TODAY()</formula1>
    </dataValidation>
  </dataValidations>
  <printOptions horizontalCentered="1" verticalCentered="1"/>
  <pageMargins left="0.5" right="0.5" top="0.5" bottom="0.5" header="0.3" footer="0.3"/>
  <pageSetup paperSize="9" orientation="portrait" r:id="rId1"/>
  <drawing r:id="rId2"/>
  <tableParts count="2">
    <tablePart r:id="rId3"/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79DB99B-D75A-4FA8-9530-58BBED554172}">
          <x14:formula1>
            <xm:f>Lookup!$H$3:$H$33</xm:f>
          </x14:formula1>
          <xm:sqref>C17:D24</xm:sqref>
        </x14:dataValidation>
        <x14:dataValidation type="list" allowBlank="1" showInputMessage="1" showErrorMessage="1" xr:uid="{C13C5057-20D5-452F-8832-BF3EC61C92C6}">
          <x14:formula1>
            <xm:f>Lookup!$B$3:$B$8</xm:f>
          </x14:formula1>
          <xm:sqref>B17:B24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097EA-9333-41A4-858D-2AC6EEB24AAF}">
  <dimension ref="B2:H33"/>
  <sheetViews>
    <sheetView workbookViewId="0">
      <selection activeCell="I5" sqref="I5"/>
    </sheetView>
  </sheetViews>
  <sheetFormatPr defaultRowHeight="15" x14ac:dyDescent="0.4"/>
  <cols>
    <col min="2" max="2" width="10.69140625" bestFit="1" customWidth="1"/>
    <col min="3" max="3" width="8.15234375" bestFit="1" customWidth="1"/>
    <col min="4" max="4" width="13.23046875" bestFit="1" customWidth="1"/>
    <col min="5" max="5" width="7.23046875" bestFit="1" customWidth="1"/>
  </cols>
  <sheetData>
    <row r="2" spans="2:8" x14ac:dyDescent="0.4">
      <c r="B2" s="21" t="s">
        <v>10</v>
      </c>
      <c r="C2" s="21" t="s">
        <v>11</v>
      </c>
      <c r="D2" s="21" t="s">
        <v>12</v>
      </c>
      <c r="E2" s="21" t="s">
        <v>13</v>
      </c>
      <c r="H2" s="21" t="s">
        <v>25</v>
      </c>
    </row>
    <row r="3" spans="2:8" x14ac:dyDescent="0.4">
      <c r="B3" t="s">
        <v>14</v>
      </c>
      <c r="C3" s="22">
        <v>50</v>
      </c>
      <c r="D3" s="22">
        <v>40</v>
      </c>
      <c r="E3" s="22">
        <v>30</v>
      </c>
      <c r="H3" s="24">
        <v>0.29166666666666669</v>
      </c>
    </row>
    <row r="4" spans="2:8" x14ac:dyDescent="0.4">
      <c r="B4" t="s">
        <v>15</v>
      </c>
      <c r="C4" s="22">
        <v>25</v>
      </c>
      <c r="D4" s="22">
        <v>20</v>
      </c>
      <c r="E4" s="22">
        <v>20</v>
      </c>
      <c r="H4" s="24">
        <v>0.3125</v>
      </c>
    </row>
    <row r="5" spans="2:8" x14ac:dyDescent="0.4">
      <c r="B5" t="s">
        <v>16</v>
      </c>
      <c r="C5" s="22">
        <v>20</v>
      </c>
      <c r="D5" s="22">
        <v>15</v>
      </c>
      <c r="E5" s="22">
        <v>15</v>
      </c>
      <c r="H5" s="24">
        <v>0.33333333333333298</v>
      </c>
    </row>
    <row r="6" spans="2:8" x14ac:dyDescent="0.4">
      <c r="B6" t="s">
        <v>18</v>
      </c>
      <c r="C6" s="22">
        <v>15</v>
      </c>
      <c r="D6" s="22">
        <v>10</v>
      </c>
      <c r="E6" s="22">
        <v>10</v>
      </c>
      <c r="H6" s="24">
        <v>0.35416666666666702</v>
      </c>
    </row>
    <row r="7" spans="2:8" x14ac:dyDescent="0.4">
      <c r="B7" t="s">
        <v>17</v>
      </c>
      <c r="C7" s="22">
        <v>10</v>
      </c>
      <c r="D7" s="22">
        <v>10</v>
      </c>
      <c r="E7" s="22">
        <v>10</v>
      </c>
      <c r="H7" s="24">
        <v>0.375</v>
      </c>
    </row>
    <row r="8" spans="2:8" x14ac:dyDescent="0.4">
      <c r="B8" t="s">
        <v>19</v>
      </c>
      <c r="C8" s="22">
        <v>6</v>
      </c>
      <c r="D8" s="22">
        <v>5</v>
      </c>
      <c r="E8" s="22">
        <v>1</v>
      </c>
      <c r="H8" s="24">
        <v>0.39583333333333398</v>
      </c>
    </row>
    <row r="9" spans="2:8" x14ac:dyDescent="0.4">
      <c r="H9" s="24">
        <v>0.41666666666666702</v>
      </c>
    </row>
    <row r="10" spans="2:8" x14ac:dyDescent="0.4">
      <c r="H10" s="24">
        <v>0.4375</v>
      </c>
    </row>
    <row r="11" spans="2:8" x14ac:dyDescent="0.4">
      <c r="H11" s="24">
        <v>0.45833333333333398</v>
      </c>
    </row>
    <row r="12" spans="2:8" x14ac:dyDescent="0.4">
      <c r="H12" s="24">
        <v>0.47916666666666702</v>
      </c>
    </row>
    <row r="13" spans="2:8" x14ac:dyDescent="0.4">
      <c r="H13" s="24">
        <v>0.5</v>
      </c>
    </row>
    <row r="14" spans="2:8" x14ac:dyDescent="0.4">
      <c r="H14" s="24">
        <v>0.52083333333333304</v>
      </c>
    </row>
    <row r="15" spans="2:8" x14ac:dyDescent="0.4">
      <c r="H15" s="24">
        <v>0.54166666666666696</v>
      </c>
    </row>
    <row r="16" spans="2:8" x14ac:dyDescent="0.4">
      <c r="H16" s="24">
        <v>0.5625</v>
      </c>
    </row>
    <row r="17" spans="8:8" x14ac:dyDescent="0.4">
      <c r="H17" s="24">
        <v>0.58333333333333304</v>
      </c>
    </row>
    <row r="18" spans="8:8" x14ac:dyDescent="0.4">
      <c r="H18" s="24">
        <v>0.60416666666666696</v>
      </c>
    </row>
    <row r="19" spans="8:8" x14ac:dyDescent="0.4">
      <c r="H19" s="24">
        <v>0.625</v>
      </c>
    </row>
    <row r="20" spans="8:8" x14ac:dyDescent="0.4">
      <c r="H20" s="24">
        <v>0.64583333333333304</v>
      </c>
    </row>
    <row r="21" spans="8:8" x14ac:dyDescent="0.4">
      <c r="H21" s="24">
        <v>0.66666666666666696</v>
      </c>
    </row>
    <row r="22" spans="8:8" x14ac:dyDescent="0.4">
      <c r="H22" s="24">
        <v>0.6875</v>
      </c>
    </row>
    <row r="23" spans="8:8" x14ac:dyDescent="0.4">
      <c r="H23" s="24">
        <v>0.70833333333333304</v>
      </c>
    </row>
    <row r="24" spans="8:8" x14ac:dyDescent="0.4">
      <c r="H24" s="24">
        <v>0.72916666666666696</v>
      </c>
    </row>
    <row r="25" spans="8:8" x14ac:dyDescent="0.4">
      <c r="H25" s="24">
        <v>0.75</v>
      </c>
    </row>
    <row r="26" spans="8:8" x14ac:dyDescent="0.4">
      <c r="H26" s="24">
        <v>0.77083333333333304</v>
      </c>
    </row>
    <row r="27" spans="8:8" x14ac:dyDescent="0.4">
      <c r="H27" s="24">
        <v>0.79166666666666696</v>
      </c>
    </row>
    <row r="28" spans="8:8" x14ac:dyDescent="0.4">
      <c r="H28" s="24">
        <v>0.8125</v>
      </c>
    </row>
    <row r="29" spans="8:8" x14ac:dyDescent="0.4">
      <c r="H29" s="24">
        <v>0.83333333333333304</v>
      </c>
    </row>
    <row r="30" spans="8:8" x14ac:dyDescent="0.4">
      <c r="H30" s="24">
        <v>0.85416666666666696</v>
      </c>
    </row>
    <row r="31" spans="8:8" x14ac:dyDescent="0.4">
      <c r="H31" s="24">
        <v>0.875</v>
      </c>
    </row>
    <row r="32" spans="8:8" x14ac:dyDescent="0.4">
      <c r="H32" s="24">
        <v>0.89583333333333304</v>
      </c>
    </row>
    <row r="33" spans="8:8" x14ac:dyDescent="0.4">
      <c r="H33" s="24">
        <v>0.91666666666666596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TM56474006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Booking form</vt:lpstr>
      <vt:lpstr>Lookup</vt:lpstr>
      <vt:lpstr>Company_Name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2024-10-13T20:06:12Z</dcterms:created>
  <dcterms:modified xsi:type="dcterms:W3CDTF">2024-10-13T20:07:57Z</dcterms:modified>
</cp:coreProperties>
</file>